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8\INFORME 4TO TRIMESTRE 2018 PUBLICAR\"/>
    </mc:Choice>
  </mc:AlternateContent>
  <bookViews>
    <workbookView xWindow="0" yWindow="600" windowWidth="20490" windowHeight="7035"/>
  </bookViews>
  <sheets>
    <sheet name="EFE" sheetId="1" r:id="rId1"/>
  </sheets>
  <definedNames>
    <definedName name="_xlnm._FilterDatabase" localSheetId="0" hidden="1">EFE!$C$2:$E$63</definedName>
  </definedNames>
  <calcPr calcId="162913"/>
</workbook>
</file>

<file path=xl/calcChain.xml><?xml version="1.0" encoding="utf-8"?>
<calcChain xmlns="http://schemas.openxmlformats.org/spreadsheetml/2006/main">
  <c r="E54" i="1" l="1"/>
  <c r="E53" i="1" s="1"/>
  <c r="D54" i="1"/>
  <c r="D53" i="1" s="1"/>
  <c r="E49" i="1"/>
  <c r="E48" i="1" s="1"/>
  <c r="D49" i="1"/>
  <c r="D48" i="1" s="1"/>
  <c r="D58" i="1" l="1"/>
  <c r="E58" i="1"/>
  <c r="E17" i="1"/>
  <c r="D17" i="1"/>
  <c r="D5" i="1"/>
  <c r="E5" i="1"/>
  <c r="E41" i="1"/>
  <c r="D41" i="1"/>
  <c r="E37" i="1"/>
  <c r="D37" i="1"/>
  <c r="E45" i="1" l="1"/>
  <c r="D45" i="1"/>
  <c r="E34" i="1"/>
  <c r="D34" i="1"/>
  <c r="E60" i="1" l="1"/>
  <c r="D60" i="1"/>
</calcChain>
</file>

<file path=xl/sharedStrings.xml><?xml version="1.0" encoding="utf-8"?>
<sst xmlns="http://schemas.openxmlformats.org/spreadsheetml/2006/main" count="62" uniqueCount="52">
  <si>
    <t>Impuestos</t>
  </si>
  <si>
    <t>Cuotas y Aportaciones de Seguridad Social</t>
  </si>
  <si>
    <t>Contribuciones de mejoras</t>
  </si>
  <si>
    <t>Derechos</t>
  </si>
  <si>
    <t>Aportaciones</t>
  </si>
  <si>
    <t>Convenios</t>
  </si>
  <si>
    <t>Endeudamiento Neto</t>
  </si>
  <si>
    <t>Externo</t>
  </si>
  <si>
    <t>Servicios de la Deuda</t>
  </si>
  <si>
    <t>Interno</t>
  </si>
  <si>
    <t>Donativos</t>
  </si>
  <si>
    <t>Flujo de Efectivo de las Actividades de Operación</t>
  </si>
  <si>
    <t>Origen</t>
  </si>
  <si>
    <t>Flujo de Efectivo de las actividades de Inversión</t>
  </si>
  <si>
    <t>Flujo de Efectivo de las actividades de Financiamiento</t>
  </si>
  <si>
    <t>Aplicación</t>
  </si>
  <si>
    <t>Flujo Neto de Efectivo por Actividades de Inversión</t>
  </si>
  <si>
    <t>Flujo Neto de Efectivo por Actividades de Financiamiento</t>
  </si>
  <si>
    <t>Incremento/Disminución Neta en el Efectivo y Equivalentes al Efectivo</t>
  </si>
  <si>
    <t>Concepto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</si>
  <si>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</si>
  <si>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</si>
  <si>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</si>
  <si>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</si>
  <si>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</si>
  <si>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</si>
  <si>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</si>
  <si>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</si>
  <si>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</si>
  <si>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</si>
  <si>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</si>
  <si>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</si>
  <si>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</si>
  <si>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</si>
  <si>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</si>
  <si>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</si>
  <si>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</si>
  <si>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</si>
  <si>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 xml:space="preserve">Participaciones </t>
  </si>
  <si>
    <t>Otras Aplicaciones de Operación</t>
  </si>
  <si>
    <t>Bienes Inmuebles, Infraestructura y Construcciones en Proceso</t>
  </si>
  <si>
    <t>Bienes Muebles</t>
  </si>
  <si>
    <t>Otros Orígenes de Inversión</t>
  </si>
  <si>
    <t>Flujo Neto de Efectivo por Actividades de Operación</t>
  </si>
  <si>
    <t>Otros Orígenes de Financiamiento</t>
  </si>
  <si>
    <t>Efectivo y Equivalentes al Efectivo al Inicio del Ejercicio</t>
  </si>
  <si>
    <t>Efectivo y Equivalentes al Efectivo al Final del Ejercicio</t>
  </si>
  <si>
    <t>1240-1250</t>
  </si>
  <si>
    <t>XX</t>
  </si>
  <si>
    <t>Otras Aplicaciones  de Financiamiento</t>
  </si>
  <si>
    <t>Otras Aplicaciones de Inversión</t>
  </si>
  <si>
    <t>MUNICIPIO SAN FELIPE
ESTADO DE FLUJOS DE EFECTIVO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</si>
</sst>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>
      <alignment horizontal="left" vertical="top" wrapText="1" indent="1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2" fillId="2" borderId="8" xfId="8" applyFont="1" applyFill="1" applyBorder="1" applyAlignment="1">
      <alignment horizontal="center" vertical="center" wrapText="1"/>
    </xf>
    <xf numFmtId="0" fontId="2" fillId="0" borderId="0" xfId="8" applyFont="1" applyFill="1" applyBorder="1" applyAlignment="1">
      <alignment horizontal="left" vertical="top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0" fontId="3" fillId="0" borderId="1" xfId="8" applyFont="1" applyFill="1" applyBorder="1" applyProtection="1">
      <protection locked="0"/>
    </xf>
    <xf numFmtId="0" fontId="2" fillId="0" borderId="1" xfId="8" applyFont="1" applyFill="1" applyBorder="1" applyAlignment="1">
      <alignment horizontal="left" vertical="top"/>
    </xf>
    <xf numFmtId="0" fontId="2" fillId="0" borderId="1" xfId="8" applyFont="1" applyFill="1" applyBorder="1" applyAlignment="1">
      <alignment vertical="top"/>
    </xf>
    <xf numFmtId="0" fontId="3" fillId="0" borderId="5" xfId="8" applyFont="1" applyFill="1" applyBorder="1" applyProtection="1">
      <protection locked="0"/>
    </xf>
    <xf numFmtId="4" fontId="3" fillId="0" borderId="4" xfId="8" applyNumberFormat="1" applyFont="1" applyFill="1" applyBorder="1" applyAlignment="1">
      <alignment vertical="top"/>
    </xf>
    <xf numFmtId="0" fontId="6" fillId="0" borderId="1" xfId="8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73</xdr:row>
      <xdr:rowOff>0</xdr:rowOff>
    </xdr:from>
    <xdr:to>
      <xdr:col>4</xdr:col>
      <xdr:colOff>1276350</xdr:colOff>
      <xdr:row>78</xdr:row>
      <xdr:rowOff>57150</xdr:rowOff>
    </xdr:to>
    <xdr:sp macro="" textlink="">
      <xdr:nvSpPr>
        <xdr:cNvPr id="2" name="CuadroTexto 1"/>
        <xdr:cNvSpPr txBox="1"/>
      </xdr:nvSpPr>
      <xdr:spPr>
        <a:xfrm>
          <a:off x="0" y="11049000"/>
          <a:ext cx="7248525" cy="771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/>
            <a:t>__________________________	</a:t>
          </a:r>
          <a:r>
            <a:rPr lang="es-MX" sz="1000" baseline="0"/>
            <a:t>                      </a:t>
          </a:r>
          <a:r>
            <a:rPr lang="es-MX" sz="1000"/>
            <a:t>________________________________</a:t>
          </a:r>
          <a:r>
            <a:rPr lang="es-MX" sz="1000" baseline="0"/>
            <a:t>               </a:t>
          </a:r>
          <a:r>
            <a:rPr lang="es-MX" sz="1000"/>
            <a:t>___________________________</a:t>
          </a:r>
        </a:p>
        <a:p>
          <a:r>
            <a:rPr lang="es-MX" sz="1000" b="1"/>
            <a:t>       Presidente</a:t>
          </a:r>
          <a:r>
            <a:rPr lang="es-MX" sz="1000" b="1" baseline="0"/>
            <a:t> Municipal	                      Presidenta de la Comisión de Hacienda	                         Tesorero Municipal</a:t>
          </a:r>
        </a:p>
        <a:p>
          <a:r>
            <a:rPr lang="es-MX" sz="1000"/>
            <a:t>Prof. Eduardo</a:t>
          </a:r>
          <a:r>
            <a:rPr lang="es-MX" sz="1000" baseline="0"/>
            <a:t> Maldonado García 	                         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C.P. Sergio Ortega Mora</a:t>
          </a:r>
          <a:endParaRPr lang="es-MX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zoomScaleNormal="100" workbookViewId="0">
      <selection activeCell="C4" sqref="C4"/>
    </sheetView>
  </sheetViews>
  <sheetFormatPr baseColWidth="10" defaultRowHeight="11.25" x14ac:dyDescent="0.2"/>
  <cols>
    <col min="1" max="2" width="1.83203125" style="2" customWidth="1"/>
    <col min="3" max="3" width="75" style="3" bestFit="1" customWidth="1"/>
    <col min="4" max="4" width="25.83203125" style="3" customWidth="1"/>
    <col min="5" max="5" width="25.83203125" style="4" customWidth="1"/>
    <col min="6" max="16384" width="12" style="2"/>
  </cols>
  <sheetData>
    <row r="1" spans="1:5" ht="39.950000000000003" customHeight="1" x14ac:dyDescent="0.2">
      <c r="A1" s="29" t="s">
        <v>51</v>
      </c>
      <c r="B1" s="30"/>
      <c r="C1" s="30"/>
      <c r="D1" s="30"/>
      <c r="E1" s="31"/>
    </row>
    <row r="2" spans="1:5" ht="15" customHeight="1" x14ac:dyDescent="0.2">
      <c r="A2" s="32" t="s">
        <v>19</v>
      </c>
      <c r="B2" s="33"/>
      <c r="C2" s="33"/>
      <c r="D2" s="17">
        <v>2018</v>
      </c>
      <c r="E2" s="18">
        <v>2017</v>
      </c>
    </row>
    <row r="3" spans="1:5" ht="15" customHeight="1" x14ac:dyDescent="0.2">
      <c r="A3" s="22"/>
      <c r="C3" s="15"/>
      <c r="D3" s="15"/>
      <c r="E3" s="16"/>
    </row>
    <row r="4" spans="1:5" ht="12.75" customHeight="1" x14ac:dyDescent="0.2">
      <c r="A4" s="23" t="s">
        <v>11</v>
      </c>
      <c r="C4" s="6"/>
      <c r="D4" s="7"/>
      <c r="E4" s="8"/>
    </row>
    <row r="5" spans="1:5" x14ac:dyDescent="0.2">
      <c r="A5" s="28"/>
      <c r="B5" s="19" t="s">
        <v>12</v>
      </c>
      <c r="C5" s="14"/>
      <c r="D5" s="10">
        <f>SUM(D6:D16)</f>
        <v>390575500.96000004</v>
      </c>
      <c r="E5" s="11">
        <f>SUM(E6:E16)</f>
        <v>384278890.18000001</v>
      </c>
    </row>
    <row r="6" spans="1:5" x14ac:dyDescent="0.2">
      <c r="A6" s="28">
        <v>4110</v>
      </c>
      <c r="C6" s="5" t="s">
        <v>0</v>
      </c>
      <c r="D6" s="12">
        <v>17210063.329999998</v>
      </c>
      <c r="E6" s="13">
        <v>16217999.49</v>
      </c>
    </row>
    <row r="7" spans="1:5" x14ac:dyDescent="0.2">
      <c r="A7" s="28">
        <v>4120</v>
      </c>
      <c r="C7" s="5" t="s">
        <v>1</v>
      </c>
      <c r="D7" s="12">
        <v>0</v>
      </c>
      <c r="E7" s="13">
        <v>0</v>
      </c>
    </row>
    <row r="8" spans="1:5" x14ac:dyDescent="0.2">
      <c r="A8" s="28">
        <v>4130</v>
      </c>
      <c r="C8" s="5" t="s">
        <v>2</v>
      </c>
      <c r="D8" s="12">
        <v>0</v>
      </c>
      <c r="E8" s="13">
        <v>0</v>
      </c>
    </row>
    <row r="9" spans="1:5" x14ac:dyDescent="0.2">
      <c r="A9" s="28">
        <v>4140</v>
      </c>
      <c r="C9" s="5" t="s">
        <v>3</v>
      </c>
      <c r="D9" s="12">
        <v>7301608.3700000001</v>
      </c>
      <c r="E9" s="13">
        <v>4071008.46</v>
      </c>
    </row>
    <row r="10" spans="1:5" x14ac:dyDescent="0.2">
      <c r="A10" s="28">
        <v>4150</v>
      </c>
      <c r="C10" s="5" t="s">
        <v>20</v>
      </c>
      <c r="D10" s="12">
        <v>11134583.380000001</v>
      </c>
      <c r="E10" s="13">
        <v>8985030.3499999996</v>
      </c>
    </row>
    <row r="11" spans="1:5" x14ac:dyDescent="0.2">
      <c r="A11" s="28">
        <v>4160</v>
      </c>
      <c r="C11" s="5" t="s">
        <v>21</v>
      </c>
      <c r="D11" s="12">
        <v>3287160.28</v>
      </c>
      <c r="E11" s="13">
        <v>4148094.68</v>
      </c>
    </row>
    <row r="12" spans="1:5" x14ac:dyDescent="0.2">
      <c r="A12" s="28">
        <v>4170</v>
      </c>
      <c r="C12" s="5" t="s">
        <v>22</v>
      </c>
      <c r="D12" s="12">
        <v>0</v>
      </c>
      <c r="E12" s="13">
        <v>0</v>
      </c>
    </row>
    <row r="13" spans="1:5" ht="22.5" x14ac:dyDescent="0.2">
      <c r="A13" s="28">
        <v>4190</v>
      </c>
      <c r="C13" s="5" t="s">
        <v>23</v>
      </c>
      <c r="D13" s="12">
        <v>0</v>
      </c>
      <c r="E13" s="13">
        <v>0</v>
      </c>
    </row>
    <row r="14" spans="1:5" x14ac:dyDescent="0.2">
      <c r="A14" s="28">
        <v>4210</v>
      </c>
      <c r="C14" s="5" t="s">
        <v>24</v>
      </c>
      <c r="D14" s="12">
        <v>351642085.60000002</v>
      </c>
      <c r="E14" s="13">
        <v>350856757.19999999</v>
      </c>
    </row>
    <row r="15" spans="1:5" x14ac:dyDescent="0.2">
      <c r="A15" s="28">
        <v>4220</v>
      </c>
      <c r="C15" s="5" t="s">
        <v>25</v>
      </c>
      <c r="D15" s="12">
        <v>0</v>
      </c>
      <c r="E15" s="13">
        <v>0</v>
      </c>
    </row>
    <row r="16" spans="1:5" x14ac:dyDescent="0.2">
      <c r="A16" s="28" t="s">
        <v>48</v>
      </c>
      <c r="C16" s="5" t="s">
        <v>26</v>
      </c>
      <c r="D16" s="12">
        <v>0</v>
      </c>
      <c r="E16" s="13">
        <v>0</v>
      </c>
    </row>
    <row r="17" spans="1:5" x14ac:dyDescent="0.2">
      <c r="A17" s="28" t="s">
        <v>48</v>
      </c>
      <c r="B17" s="19" t="s">
        <v>15</v>
      </c>
      <c r="C17" s="14"/>
      <c r="D17" s="10">
        <f>SUM(D18:D33)</f>
        <v>258679561.58999997</v>
      </c>
      <c r="E17" s="11">
        <f>SUM(E18:E33)</f>
        <v>199405799.99999997</v>
      </c>
    </row>
    <row r="18" spans="1:5" x14ac:dyDescent="0.2">
      <c r="A18" s="28">
        <v>5110</v>
      </c>
      <c r="C18" s="5" t="s">
        <v>27</v>
      </c>
      <c r="D18" s="12">
        <v>102728923.14</v>
      </c>
      <c r="E18" s="13">
        <v>103652557.03</v>
      </c>
    </row>
    <row r="19" spans="1:5" x14ac:dyDescent="0.2">
      <c r="A19" s="28">
        <v>5120</v>
      </c>
      <c r="C19" s="5" t="s">
        <v>28</v>
      </c>
      <c r="D19" s="12">
        <v>22040312.699999999</v>
      </c>
      <c r="E19" s="13">
        <v>20962658.41</v>
      </c>
    </row>
    <row r="20" spans="1:5" x14ac:dyDescent="0.2">
      <c r="A20" s="28">
        <v>5130</v>
      </c>
      <c r="C20" s="5" t="s">
        <v>29</v>
      </c>
      <c r="D20" s="12">
        <v>36296702.049999997</v>
      </c>
      <c r="E20" s="13">
        <v>32255565.039999999</v>
      </c>
    </row>
    <row r="21" spans="1:5" x14ac:dyDescent="0.2">
      <c r="A21" s="28">
        <v>5210</v>
      </c>
      <c r="C21" s="5" t="s">
        <v>30</v>
      </c>
      <c r="D21" s="12">
        <v>13840012.720000001</v>
      </c>
      <c r="E21" s="13">
        <v>13440012.67</v>
      </c>
    </row>
    <row r="22" spans="1:5" x14ac:dyDescent="0.2">
      <c r="A22" s="28">
        <v>5220</v>
      </c>
      <c r="C22" s="5" t="s">
        <v>31</v>
      </c>
      <c r="D22" s="12">
        <v>4900.03</v>
      </c>
      <c r="E22" s="13">
        <v>225810</v>
      </c>
    </row>
    <row r="23" spans="1:5" x14ac:dyDescent="0.2">
      <c r="A23" s="28">
        <v>5230</v>
      </c>
      <c r="C23" s="5" t="s">
        <v>32</v>
      </c>
      <c r="D23" s="12">
        <v>20872867.039999999</v>
      </c>
      <c r="E23" s="13">
        <v>11465557.470000001</v>
      </c>
    </row>
    <row r="24" spans="1:5" x14ac:dyDescent="0.2">
      <c r="A24" s="28">
        <v>5240</v>
      </c>
      <c r="C24" s="5" t="s">
        <v>33</v>
      </c>
      <c r="D24" s="12">
        <v>40410310.07</v>
      </c>
      <c r="E24" s="13">
        <v>12306934.880000001</v>
      </c>
    </row>
    <row r="25" spans="1:5" x14ac:dyDescent="0.2">
      <c r="A25" s="28">
        <v>5250</v>
      </c>
      <c r="C25" s="5" t="s">
        <v>34</v>
      </c>
      <c r="D25" s="12">
        <v>6730495.9000000004</v>
      </c>
      <c r="E25" s="13">
        <v>0</v>
      </c>
    </row>
    <row r="26" spans="1:5" x14ac:dyDescent="0.2">
      <c r="A26" s="28">
        <v>5260</v>
      </c>
      <c r="C26" s="5" t="s">
        <v>35</v>
      </c>
      <c r="D26" s="12">
        <v>0</v>
      </c>
      <c r="E26" s="13">
        <v>0</v>
      </c>
    </row>
    <row r="27" spans="1:5" x14ac:dyDescent="0.2">
      <c r="A27" s="28">
        <v>5270</v>
      </c>
      <c r="C27" s="5" t="s">
        <v>36</v>
      </c>
      <c r="D27" s="12">
        <v>0</v>
      </c>
      <c r="E27" s="13">
        <v>0</v>
      </c>
    </row>
    <row r="28" spans="1:5" x14ac:dyDescent="0.2">
      <c r="A28" s="28">
        <v>5280</v>
      </c>
      <c r="C28" s="5" t="s">
        <v>10</v>
      </c>
      <c r="D28" s="12">
        <v>529950</v>
      </c>
      <c r="E28" s="13">
        <v>509739.11</v>
      </c>
    </row>
    <row r="29" spans="1:5" x14ac:dyDescent="0.2">
      <c r="A29" s="28">
        <v>5290</v>
      </c>
      <c r="C29" s="5" t="s">
        <v>37</v>
      </c>
      <c r="D29" s="12">
        <v>0</v>
      </c>
      <c r="E29" s="13">
        <v>0</v>
      </c>
    </row>
    <row r="30" spans="1:5" x14ac:dyDescent="0.2">
      <c r="A30" s="28">
        <v>5310</v>
      </c>
      <c r="C30" s="5" t="s">
        <v>38</v>
      </c>
      <c r="D30" s="12">
        <v>0</v>
      </c>
      <c r="E30" s="13">
        <v>0</v>
      </c>
    </row>
    <row r="31" spans="1:5" x14ac:dyDescent="0.2">
      <c r="A31" s="28">
        <v>5320</v>
      </c>
      <c r="C31" s="5" t="s">
        <v>4</v>
      </c>
      <c r="D31" s="12">
        <v>0</v>
      </c>
      <c r="E31" s="13">
        <v>0</v>
      </c>
    </row>
    <row r="32" spans="1:5" x14ac:dyDescent="0.2">
      <c r="A32" s="28">
        <v>5330</v>
      </c>
      <c r="C32" s="5" t="s">
        <v>5</v>
      </c>
      <c r="D32" s="12">
        <v>15225087.939999999</v>
      </c>
      <c r="E32" s="13">
        <v>4586965.3899999997</v>
      </c>
    </row>
    <row r="33" spans="1:5" x14ac:dyDescent="0.2">
      <c r="A33" s="28" t="s">
        <v>48</v>
      </c>
      <c r="C33" s="5" t="s">
        <v>39</v>
      </c>
      <c r="D33" s="12">
        <v>0</v>
      </c>
      <c r="E33" s="13">
        <v>0</v>
      </c>
    </row>
    <row r="34" spans="1:5" x14ac:dyDescent="0.2">
      <c r="A34" s="27" t="s">
        <v>43</v>
      </c>
      <c r="C34" s="9"/>
      <c r="D34" s="10">
        <f>D5-D17</f>
        <v>131895939.37000006</v>
      </c>
      <c r="E34" s="11">
        <f>E5-E17</f>
        <v>184873090.18000004</v>
      </c>
    </row>
    <row r="35" spans="1:5" x14ac:dyDescent="0.2">
      <c r="A35" s="24"/>
      <c r="C35" s="9"/>
      <c r="D35" s="10"/>
      <c r="E35" s="11"/>
    </row>
    <row r="36" spans="1:5" x14ac:dyDescent="0.2">
      <c r="A36" s="23" t="s">
        <v>13</v>
      </c>
      <c r="C36" s="6"/>
      <c r="D36" s="12"/>
      <c r="E36" s="13"/>
    </row>
    <row r="37" spans="1:5" x14ac:dyDescent="0.2">
      <c r="A37" s="22"/>
      <c r="B37" s="19" t="s">
        <v>12</v>
      </c>
      <c r="C37" s="14"/>
      <c r="D37" s="10">
        <f>SUM(D38:D40)</f>
        <v>0</v>
      </c>
      <c r="E37" s="11">
        <f>SUM(E38:E40)</f>
        <v>337373</v>
      </c>
    </row>
    <row r="38" spans="1:5" x14ac:dyDescent="0.2">
      <c r="A38" s="22"/>
      <c r="C38" s="5" t="s">
        <v>40</v>
      </c>
      <c r="D38" s="12">
        <v>0</v>
      </c>
      <c r="E38" s="13">
        <v>0</v>
      </c>
    </row>
    <row r="39" spans="1:5" x14ac:dyDescent="0.2">
      <c r="A39" s="22"/>
      <c r="C39" s="5" t="s">
        <v>41</v>
      </c>
      <c r="D39" s="12">
        <v>0</v>
      </c>
      <c r="E39" s="13">
        <v>0</v>
      </c>
    </row>
    <row r="40" spans="1:5" x14ac:dyDescent="0.2">
      <c r="A40" s="22"/>
      <c r="C40" s="5" t="s">
        <v>42</v>
      </c>
      <c r="D40" s="12">
        <v>0</v>
      </c>
      <c r="E40" s="13">
        <v>337373</v>
      </c>
    </row>
    <row r="41" spans="1:5" x14ac:dyDescent="0.2">
      <c r="A41" s="22"/>
      <c r="B41" s="19" t="s">
        <v>15</v>
      </c>
      <c r="C41" s="14"/>
      <c r="D41" s="10">
        <f>SUM(D42:D44)</f>
        <v>-5752819.2300000004</v>
      </c>
      <c r="E41" s="11">
        <f>SUM(E42:E44)</f>
        <v>100993366</v>
      </c>
    </row>
    <row r="42" spans="1:5" x14ac:dyDescent="0.2">
      <c r="A42" s="28">
        <v>1230</v>
      </c>
      <c r="C42" s="5" t="s">
        <v>40</v>
      </c>
      <c r="D42" s="12">
        <v>-17906063.780000001</v>
      </c>
      <c r="E42" s="13">
        <v>88105970.450000003</v>
      </c>
    </row>
    <row r="43" spans="1:5" x14ac:dyDescent="0.2">
      <c r="A43" s="28" t="s">
        <v>47</v>
      </c>
      <c r="C43" s="5" t="s">
        <v>41</v>
      </c>
      <c r="D43" s="12">
        <v>12153244.550000001</v>
      </c>
      <c r="E43" s="13">
        <v>12887395.550000001</v>
      </c>
    </row>
    <row r="44" spans="1:5" x14ac:dyDescent="0.2">
      <c r="A44" s="22"/>
      <c r="C44" s="5" t="s">
        <v>50</v>
      </c>
      <c r="D44" s="12">
        <v>0</v>
      </c>
      <c r="E44" s="13">
        <v>0</v>
      </c>
    </row>
    <row r="45" spans="1:5" x14ac:dyDescent="0.2">
      <c r="A45" s="27" t="s">
        <v>16</v>
      </c>
      <c r="C45" s="9"/>
      <c r="D45" s="10">
        <f>D37-D41</f>
        <v>5752819.2300000004</v>
      </c>
      <c r="E45" s="11">
        <f>E37-E41</f>
        <v>-100655993</v>
      </c>
    </row>
    <row r="46" spans="1:5" x14ac:dyDescent="0.2">
      <c r="A46" s="24"/>
      <c r="C46" s="9"/>
      <c r="D46" s="10"/>
      <c r="E46" s="11"/>
    </row>
    <row r="47" spans="1:5" x14ac:dyDescent="0.2">
      <c r="A47" s="23" t="s">
        <v>14</v>
      </c>
      <c r="C47" s="6"/>
      <c r="D47" s="12"/>
      <c r="E47" s="13"/>
    </row>
    <row r="48" spans="1:5" x14ac:dyDescent="0.2">
      <c r="A48" s="22"/>
      <c r="B48" s="19" t="s">
        <v>12</v>
      </c>
      <c r="C48" s="14"/>
      <c r="D48" s="10">
        <f>SUM(D49+D52)</f>
        <v>-14265808.65</v>
      </c>
      <c r="E48" s="11">
        <f>SUM(E49+E52)</f>
        <v>65452506.43</v>
      </c>
    </row>
    <row r="49" spans="1:5" x14ac:dyDescent="0.2">
      <c r="A49" s="22"/>
      <c r="C49" s="5" t="s">
        <v>6</v>
      </c>
      <c r="D49" s="12">
        <f>SUM(D50:D51)</f>
        <v>0</v>
      </c>
      <c r="E49" s="13">
        <f>SUM(E50:E51)</f>
        <v>0</v>
      </c>
    </row>
    <row r="50" spans="1:5" x14ac:dyDescent="0.2">
      <c r="A50" s="28">
        <v>2233</v>
      </c>
      <c r="C50" s="1" t="s">
        <v>9</v>
      </c>
      <c r="D50" s="12">
        <v>0</v>
      </c>
      <c r="E50" s="13">
        <v>0</v>
      </c>
    </row>
    <row r="51" spans="1:5" x14ac:dyDescent="0.2">
      <c r="A51" s="28">
        <v>2234</v>
      </c>
      <c r="C51" s="1" t="s">
        <v>7</v>
      </c>
      <c r="D51" s="12">
        <v>0</v>
      </c>
      <c r="E51" s="13">
        <v>0</v>
      </c>
    </row>
    <row r="52" spans="1:5" x14ac:dyDescent="0.2">
      <c r="A52" s="22"/>
      <c r="C52" s="5" t="s">
        <v>44</v>
      </c>
      <c r="D52" s="12">
        <v>-14265808.65</v>
      </c>
      <c r="E52" s="13">
        <v>65452506.43</v>
      </c>
    </row>
    <row r="53" spans="1:5" x14ac:dyDescent="0.2">
      <c r="A53" s="22"/>
      <c r="B53" s="19" t="s">
        <v>15</v>
      </c>
      <c r="C53" s="14"/>
      <c r="D53" s="10">
        <f>SUM(D54+D57)</f>
        <v>10212462.699999999</v>
      </c>
      <c r="E53" s="11">
        <f>SUM(E54+E57)</f>
        <v>18147197.66</v>
      </c>
    </row>
    <row r="54" spans="1:5" x14ac:dyDescent="0.2">
      <c r="A54" s="22"/>
      <c r="C54" s="5" t="s">
        <v>8</v>
      </c>
      <c r="D54" s="12">
        <f>SUM(D55:D56)</f>
        <v>0</v>
      </c>
      <c r="E54" s="13">
        <f>SUM(E55:E56)</f>
        <v>0</v>
      </c>
    </row>
    <row r="55" spans="1:5" x14ac:dyDescent="0.2">
      <c r="A55" s="22"/>
      <c r="C55" s="1" t="s">
        <v>9</v>
      </c>
      <c r="D55" s="12">
        <v>0</v>
      </c>
      <c r="E55" s="13">
        <v>0</v>
      </c>
    </row>
    <row r="56" spans="1:5" x14ac:dyDescent="0.2">
      <c r="A56" s="22"/>
      <c r="C56" s="1" t="s">
        <v>7</v>
      </c>
      <c r="D56" s="12">
        <v>0</v>
      </c>
      <c r="E56" s="13">
        <v>0</v>
      </c>
    </row>
    <row r="57" spans="1:5" x14ac:dyDescent="0.2">
      <c r="A57" s="22"/>
      <c r="C57" s="5" t="s">
        <v>49</v>
      </c>
      <c r="D57" s="12">
        <v>10212462.699999999</v>
      </c>
      <c r="E57" s="13">
        <v>18147197.66</v>
      </c>
    </row>
    <row r="58" spans="1:5" x14ac:dyDescent="0.2">
      <c r="A58" s="27" t="s">
        <v>17</v>
      </c>
      <c r="C58" s="9"/>
      <c r="D58" s="10">
        <f>D48-D53</f>
        <v>-24478271.350000001</v>
      </c>
      <c r="E58" s="11">
        <f>E48-E53</f>
        <v>47305308.769999996</v>
      </c>
    </row>
    <row r="59" spans="1:5" x14ac:dyDescent="0.2">
      <c r="A59" s="24"/>
      <c r="C59" s="9"/>
      <c r="D59" s="10"/>
      <c r="E59" s="11"/>
    </row>
    <row r="60" spans="1:5" x14ac:dyDescent="0.2">
      <c r="A60" s="27" t="s">
        <v>18</v>
      </c>
      <c r="C60" s="9"/>
      <c r="D60" s="10">
        <f>D58+D45+D34</f>
        <v>113170487.25000006</v>
      </c>
      <c r="E60" s="11">
        <f>E58+E45+E34</f>
        <v>131522405.95000003</v>
      </c>
    </row>
    <row r="61" spans="1:5" x14ac:dyDescent="0.2">
      <c r="A61" s="24"/>
      <c r="C61" s="9"/>
      <c r="D61" s="10"/>
      <c r="E61" s="11"/>
    </row>
    <row r="62" spans="1:5" x14ac:dyDescent="0.2">
      <c r="A62" s="27" t="s">
        <v>45</v>
      </c>
      <c r="C62" s="9"/>
      <c r="D62" s="10">
        <v>104918454.84999999</v>
      </c>
      <c r="E62" s="11">
        <v>100639591.34</v>
      </c>
    </row>
    <row r="63" spans="1:5" x14ac:dyDescent="0.2">
      <c r="A63" s="27" t="s">
        <v>46</v>
      </c>
      <c r="C63" s="9"/>
      <c r="D63" s="10">
        <v>70631107.560000002</v>
      </c>
      <c r="E63" s="11">
        <v>104918454.84999999</v>
      </c>
    </row>
    <row r="64" spans="1:5" x14ac:dyDescent="0.2">
      <c r="A64" s="25"/>
      <c r="B64" s="20"/>
      <c r="C64" s="21"/>
      <c r="D64" s="21"/>
      <c r="E64" s="26"/>
    </row>
  </sheetData>
  <sheetProtection formatCells="0" formatColumns="0" formatRows="0" autoFilter="0"/>
  <mergeCells count="2">
    <mergeCell ref="A1:E1"/>
    <mergeCell ref="A2:C2"/>
  </mergeCells>
  <pageMargins left="0.63" right="0.23" top="0.32" bottom="0.25" header="0.31496062992125984" footer="0.31496062992125984"/>
  <pageSetup scale="8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2019-01-30T06:05:48Z</cp:lastPrinted>
  <dcterms:created xsi:type="dcterms:W3CDTF">2012-12-11T20:31:36Z</dcterms:created>
  <dcterms:modified xsi:type="dcterms:W3CDTF">2019-02-07T01:24:12Z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